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Salary Projections" sheetId="1" r:id="rId1"/>
    <sheet name="1" sheetId="2" r:id="rId2"/>
    <sheet name="2" sheetId="3" r:id="rId3"/>
    <sheet name="SUMMAR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<sst xmlns="http://schemas.openxmlformats.org/spreadsheetml/2006/main" count="106" uniqueCount="50">
  <si>
    <t>Grant Amount</t>
  </si>
  <si>
    <t>Description</t>
  </si>
  <si>
    <t>Budget</t>
  </si>
  <si>
    <t>Summer Salary</t>
  </si>
  <si>
    <t>Summer Salary Fringe</t>
  </si>
  <si>
    <t>Graduate Students Salary</t>
  </si>
  <si>
    <t>Post Doc Salary</t>
  </si>
  <si>
    <t>Post Doc Salary Fringe</t>
  </si>
  <si>
    <t>Total Salaries and Fringe</t>
  </si>
  <si>
    <t>Lab Supplies &amp; Materials</t>
  </si>
  <si>
    <t>Sponsored Equipment (no O/H)</t>
  </si>
  <si>
    <t>Other Expense</t>
  </si>
  <si>
    <t>Printing/Publishing</t>
  </si>
  <si>
    <t>Domestic Travel</t>
  </si>
  <si>
    <t>Foreign Travel</t>
  </si>
  <si>
    <t>Lab Services</t>
  </si>
  <si>
    <t>Conference Fee</t>
  </si>
  <si>
    <t>Total Non-Salary Expenditures</t>
  </si>
  <si>
    <t>Sub-total of Expenditures</t>
  </si>
  <si>
    <t>Sub-total of O/H Expenditures</t>
  </si>
  <si>
    <t>Total Expenditures</t>
  </si>
  <si>
    <t>Remaining Grant Balance</t>
  </si>
  <si>
    <t>Remaining Direct Expense</t>
  </si>
  <si>
    <t>Admin Staff Salary</t>
  </si>
  <si>
    <t>Admin Staff Salary Fringe</t>
  </si>
  <si>
    <t>Temporary Staff</t>
  </si>
  <si>
    <t>Temporary Staff Fringe</t>
  </si>
  <si>
    <t>Fees/Permits</t>
  </si>
  <si>
    <t>Telecommunications</t>
  </si>
  <si>
    <t>Shipping</t>
  </si>
  <si>
    <t>Total Projections</t>
  </si>
  <si>
    <t>DOE</t>
  </si>
  <si>
    <t>Summer Salary-</t>
  </si>
  <si>
    <t>Graduate Student-</t>
  </si>
  <si>
    <t>Post Docs-</t>
  </si>
  <si>
    <t>NSF</t>
  </si>
  <si>
    <t>Expenditures</t>
  </si>
  <si>
    <t>Other Salaries (Undergrad)</t>
  </si>
  <si>
    <t>Printing/Publications</t>
  </si>
  <si>
    <t>Overhead 64% or 66%</t>
  </si>
  <si>
    <t>Salary Projections for FY07</t>
  </si>
  <si>
    <t>Total</t>
  </si>
  <si>
    <t xml:space="preserve">Professor </t>
  </si>
  <si>
    <t xml:space="preserve">Award Dates </t>
  </si>
  <si>
    <t>Fund #</t>
  </si>
  <si>
    <t xml:space="preserve">Actual Expenses to </t>
  </si>
  <si>
    <t xml:space="preserve">Projected Expenses to </t>
  </si>
  <si>
    <t xml:space="preserve">Balance to </t>
  </si>
  <si>
    <t>Overhead 0%</t>
  </si>
  <si>
    <t>Salary Projections for FY08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</si>
</sst>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rant%20Projections\Marcus%20grant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NR Fund #133412"/>
      <sheetName val="ARO Fund#133413"/>
      <sheetName val="NSF Fund #133418"/>
      <sheetName val="ONR Fund#133421"/>
      <sheetName val="Middlebury Fund#133425"/>
      <sheetName val="NSF Fund#133460"/>
      <sheetName val="ARO Fund#133463"/>
      <sheetName val="ARO Fund#133636 sub5"/>
      <sheetName val="ARO Fund#133463 sub6"/>
      <sheetName val="ARO Fund#133463 sub7"/>
      <sheetName val="Indiana Fund#133464"/>
      <sheetName val="BSF Fund#218013"/>
    </sheetNames>
    <sheetDataSet>
      <sheetData sheetId="2">
        <row r="25">
          <cell r="C25">
            <v>0</v>
          </cell>
        </row>
      </sheetData>
      <sheetData sheetId="3">
        <row r="30">
          <cell r="C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B11" sqref="B11"/>
    </sheetView>
  </sheetViews>
  <sheetFormatPr defaultColWidth="9.140625" defaultRowHeight="12.75"/>
  <cols>
    <col min="1" max="1" width="18.421875" style="0" bestFit="1" customWidth="1"/>
    <col min="2" max="2" width="8.00390625" style="0" bestFit="1" customWidth="1"/>
    <col min="3" max="3" width="10.8515625" style="0" bestFit="1" customWidth="1"/>
    <col min="4" max="4" width="14.00390625" style="0" bestFit="1" customWidth="1"/>
    <col min="5" max="5" width="11.8515625" style="0" bestFit="1" customWidth="1"/>
    <col min="6" max="6" width="13.421875" style="0" bestFit="1" customWidth="1"/>
    <col min="7" max="7" width="13.28125" style="0" bestFit="1" customWidth="1"/>
    <col min="8" max="8" width="10.8515625" style="0" bestFit="1" customWidth="1"/>
    <col min="9" max="9" width="12.00390625" style="0" bestFit="1" customWidth="1"/>
    <col min="10" max="10" width="9.8515625" style="0" bestFit="1" customWidth="1"/>
    <col min="11" max="11" width="8.7109375" style="0" bestFit="1" customWidth="1"/>
    <col min="12" max="13" width="8.28125" style="0" bestFit="1" customWidth="1"/>
  </cols>
  <sheetData>
    <row r="1" spans="1:15" ht="15.75">
      <c r="A1" s="10"/>
      <c r="B1" s="19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/>
      <c r="B3" s="12">
        <v>38899</v>
      </c>
      <c r="C3" s="12">
        <v>38930</v>
      </c>
      <c r="D3" s="12">
        <v>38961</v>
      </c>
      <c r="E3" s="12">
        <v>38991</v>
      </c>
      <c r="F3" s="12">
        <v>39022</v>
      </c>
      <c r="G3" s="12">
        <v>39052</v>
      </c>
      <c r="H3" s="12">
        <v>39083</v>
      </c>
      <c r="I3" s="12">
        <v>39114</v>
      </c>
      <c r="J3" s="12">
        <v>39142</v>
      </c>
      <c r="K3" s="12">
        <v>39173</v>
      </c>
      <c r="L3" s="12">
        <v>39203</v>
      </c>
      <c r="M3" s="12">
        <v>39234</v>
      </c>
      <c r="N3" s="18" t="s">
        <v>41</v>
      </c>
      <c r="O3" s="11"/>
    </row>
    <row r="4" spans="1:15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/>
      <c r="O4" s="11"/>
    </row>
    <row r="5" spans="1:15" s="14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8"/>
      <c r="O5" s="13"/>
    </row>
    <row r="6" spans="1:15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1"/>
    </row>
    <row r="7" spans="1:15" ht="12.75">
      <c r="A7" s="11"/>
      <c r="B7" s="11"/>
      <c r="C7" s="11"/>
      <c r="D7" s="11"/>
      <c r="E7" s="11"/>
      <c r="F7" s="11"/>
      <c r="G7" s="11"/>
      <c r="H7" s="15"/>
      <c r="I7" s="15"/>
      <c r="J7" s="15"/>
      <c r="K7" s="15"/>
      <c r="L7" s="15"/>
      <c r="M7" s="15"/>
      <c r="N7" s="16"/>
      <c r="O7" s="11"/>
    </row>
    <row r="8" spans="1:15" ht="12.75">
      <c r="A8" s="11"/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  <c r="M8" s="11"/>
      <c r="N8" s="16"/>
      <c r="O8" s="11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6"/>
      <c r="O11" s="11"/>
    </row>
    <row r="12" spans="1:15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6"/>
      <c r="O12" s="11"/>
    </row>
    <row r="13" spans="1:15" s="14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7"/>
      <c r="O13" s="13"/>
    </row>
    <row r="14" spans="1:15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5"/>
      <c r="I15" s="15"/>
      <c r="J15" s="15"/>
      <c r="K15" s="15"/>
      <c r="L15" s="15"/>
      <c r="M15" s="15"/>
      <c r="N15" s="16"/>
      <c r="O15" s="11"/>
    </row>
    <row r="16" spans="1:1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6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1"/>
    </row>
    <row r="24" spans="1:15" ht="15.75">
      <c r="A24" s="10"/>
      <c r="B24" s="19" t="s">
        <v>49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2">
        <v>39264</v>
      </c>
      <c r="C26" s="12">
        <v>39295</v>
      </c>
      <c r="D26" s="12">
        <v>39326</v>
      </c>
      <c r="E26" s="12">
        <v>39356</v>
      </c>
      <c r="F26" s="12">
        <v>39387</v>
      </c>
      <c r="G26" s="12">
        <v>39417</v>
      </c>
      <c r="H26" s="12">
        <v>39448</v>
      </c>
      <c r="I26" s="12">
        <v>39479</v>
      </c>
      <c r="J26" s="12">
        <v>39508</v>
      </c>
      <c r="K26" s="12">
        <v>39539</v>
      </c>
      <c r="L26" s="12">
        <v>39569</v>
      </c>
      <c r="M26" s="12">
        <v>39600</v>
      </c>
      <c r="N26" s="18" t="s">
        <v>41</v>
      </c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6"/>
      <c r="O27" s="11"/>
    </row>
    <row r="28" spans="1:15" s="14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8"/>
      <c r="O28" s="13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6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5"/>
      <c r="I30" s="15"/>
      <c r="J30" s="15"/>
      <c r="K30" s="15"/>
      <c r="L30" s="15"/>
      <c r="M30" s="15"/>
      <c r="N30" s="16"/>
      <c r="O30" s="11"/>
    </row>
    <row r="31" spans="1:15" ht="12.75">
      <c r="A31" s="11"/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  <c r="M31" s="11"/>
      <c r="N31" s="16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1"/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/>
      <c r="O33" s="11"/>
    </row>
    <row r="34" spans="1:15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/>
      <c r="O34" s="11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6"/>
      <c r="O35" s="11"/>
    </row>
    <row r="36" spans="1:15" s="14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7"/>
      <c r="O36" s="13"/>
    </row>
    <row r="37" spans="1:15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/>
      <c r="O37" s="11"/>
    </row>
    <row r="38" spans="1:15" ht="12.75">
      <c r="A38" s="11"/>
      <c r="B38" s="11"/>
      <c r="C38" s="11"/>
      <c r="D38" s="11"/>
      <c r="E38" s="11"/>
      <c r="F38" s="11"/>
      <c r="G38" s="11"/>
      <c r="H38" s="15"/>
      <c r="I38" s="15"/>
      <c r="J38" s="15"/>
      <c r="K38" s="15"/>
      <c r="L38" s="15"/>
      <c r="M38" s="15"/>
      <c r="N38" s="16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6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6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"/>
      <c r="O42" s="11"/>
    </row>
  </sheetData>
  <mergeCells count="2">
    <mergeCell ref="B1:O1"/>
    <mergeCell ref="B24:O24"/>
  </mergeCells>
  <printOptions/>
  <pageMargins left="0.75" right="0.75" top="1" bottom="1" header="0.5" footer="0.5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28.57421875" style="0" customWidth="1"/>
    <col min="2" max="2" width="12.421875" style="0" customWidth="1"/>
    <col min="3" max="3" width="15.28125" style="0" bestFit="1" customWidth="1"/>
    <col min="4" max="4" width="14.8515625" style="0" customWidth="1"/>
    <col min="5" max="5" width="13.00390625" style="0" customWidth="1"/>
  </cols>
  <sheetData>
    <row r="1" ht="12.75">
      <c r="A1" t="s">
        <v>42</v>
      </c>
    </row>
    <row r="3" ht="12.75">
      <c r="A3" t="s">
        <v>43</v>
      </c>
    </row>
    <row r="4" ht="12.75">
      <c r="A4" t="s">
        <v>44</v>
      </c>
    </row>
    <row r="6" spans="1:5" ht="12.75">
      <c r="A6" s="1" t="s">
        <v>0</v>
      </c>
      <c r="B6" s="1"/>
      <c r="C6" s="1"/>
      <c r="D6" s="1"/>
      <c r="E6" s="2">
        <v>0</v>
      </c>
    </row>
    <row r="8" spans="1:5" ht="25.5">
      <c r="A8" s="3" t="s">
        <v>1</v>
      </c>
      <c r="B8" s="3" t="s">
        <v>2</v>
      </c>
      <c r="C8" s="4" t="s">
        <v>45</v>
      </c>
      <c r="D8" s="4" t="s">
        <v>46</v>
      </c>
      <c r="E8" s="5" t="s">
        <v>47</v>
      </c>
    </row>
    <row r="10" spans="1:5" ht="12.75">
      <c r="A10" t="s">
        <v>3</v>
      </c>
      <c r="B10" s="6">
        <v>0</v>
      </c>
      <c r="C10" s="6">
        <v>0</v>
      </c>
      <c r="D10" s="6">
        <v>0</v>
      </c>
      <c r="E10" s="6">
        <f>B10-C10-D10</f>
        <v>0</v>
      </c>
    </row>
    <row r="11" spans="1:5" ht="12.75">
      <c r="A11" t="s">
        <v>4</v>
      </c>
      <c r="B11" s="6">
        <v>0</v>
      </c>
      <c r="C11" s="6">
        <v>0</v>
      </c>
      <c r="D11" s="6">
        <v>0</v>
      </c>
      <c r="E11" s="6">
        <f>B11-C11-D11</f>
        <v>0</v>
      </c>
    </row>
    <row r="12" spans="1:5" ht="12.75">
      <c r="A12" t="s">
        <v>5</v>
      </c>
      <c r="B12" s="6">
        <v>0</v>
      </c>
      <c r="C12" s="6">
        <v>0</v>
      </c>
      <c r="D12" s="6">
        <v>0</v>
      </c>
      <c r="E12" s="6">
        <f>B12-C12-D12</f>
        <v>0</v>
      </c>
    </row>
    <row r="13" spans="1:5" ht="12.75">
      <c r="A13" t="s">
        <v>37</v>
      </c>
      <c r="B13" s="6">
        <v>0</v>
      </c>
      <c r="C13" s="6">
        <v>0</v>
      </c>
      <c r="D13" s="6">
        <v>0</v>
      </c>
      <c r="E13" s="6">
        <f>B13-C13-D13</f>
        <v>0</v>
      </c>
    </row>
    <row r="14" spans="1:5" ht="12.75">
      <c r="A14" t="s">
        <v>6</v>
      </c>
      <c r="B14" s="6">
        <v>0</v>
      </c>
      <c r="C14" s="6">
        <v>0</v>
      </c>
      <c r="D14" s="6">
        <v>0</v>
      </c>
      <c r="E14" s="6">
        <f>B14-C14-D14</f>
        <v>0</v>
      </c>
    </row>
    <row r="15" spans="1:5" ht="13.5" thickBot="1">
      <c r="A15" s="7" t="s">
        <v>7</v>
      </c>
      <c r="B15" s="8">
        <v>0</v>
      </c>
      <c r="C15" s="8">
        <f>C14*0.232</f>
        <v>0</v>
      </c>
      <c r="D15" s="8">
        <v>0</v>
      </c>
      <c r="E15" s="8">
        <f aca="true" t="shared" si="0" ref="E15:E28">B15-C15-D15</f>
        <v>0</v>
      </c>
    </row>
    <row r="16" spans="1:5" ht="12.75">
      <c r="A16" s="1" t="s">
        <v>8</v>
      </c>
      <c r="B16" s="2">
        <f>SUM(B10:B15)</f>
        <v>0</v>
      </c>
      <c r="C16" s="2">
        <f>SUM(C10:C15)</f>
        <v>0</v>
      </c>
      <c r="D16" s="2">
        <f>SUM(D10:D15)</f>
        <v>0</v>
      </c>
      <c r="E16" s="2">
        <f t="shared" si="0"/>
        <v>0</v>
      </c>
    </row>
    <row r="17" spans="2:5" ht="12.75">
      <c r="B17" s="6"/>
      <c r="C17" s="6"/>
      <c r="D17" s="6"/>
      <c r="E17" s="6"/>
    </row>
    <row r="18" spans="1:5" ht="12.75">
      <c r="A18" t="s">
        <v>9</v>
      </c>
      <c r="B18" s="6">
        <v>0</v>
      </c>
      <c r="C18" s="6">
        <v>0</v>
      </c>
      <c r="D18" s="6">
        <v>0</v>
      </c>
      <c r="E18" s="6">
        <f t="shared" si="0"/>
        <v>0</v>
      </c>
    </row>
    <row r="19" spans="1:5" ht="12.75">
      <c r="A19" t="s">
        <v>11</v>
      </c>
      <c r="B19" s="6">
        <v>0</v>
      </c>
      <c r="C19" s="6">
        <v>0</v>
      </c>
      <c r="D19" s="6">
        <v>0</v>
      </c>
      <c r="E19" s="6">
        <f t="shared" si="0"/>
        <v>0</v>
      </c>
    </row>
    <row r="20" spans="1:5" ht="12.75">
      <c r="A20" t="s">
        <v>10</v>
      </c>
      <c r="B20" s="6">
        <v>0</v>
      </c>
      <c r="C20" s="6">
        <v>0</v>
      </c>
      <c r="D20" s="6">
        <v>0</v>
      </c>
      <c r="E20" s="6">
        <f>B20-C20-D20</f>
        <v>0</v>
      </c>
    </row>
    <row r="21" spans="1:5" ht="12.75">
      <c r="A21" t="s">
        <v>12</v>
      </c>
      <c r="B21" s="6">
        <v>0</v>
      </c>
      <c r="C21" s="6">
        <v>0</v>
      </c>
      <c r="D21" s="6">
        <v>0</v>
      </c>
      <c r="E21" s="6">
        <f t="shared" si="0"/>
        <v>0</v>
      </c>
    </row>
    <row r="22" spans="1:9" ht="12.75">
      <c r="A22" t="s">
        <v>13</v>
      </c>
      <c r="B22" s="6">
        <v>0</v>
      </c>
      <c r="C22" s="6">
        <v>0</v>
      </c>
      <c r="D22" s="6">
        <v>0</v>
      </c>
      <c r="E22" s="6">
        <f t="shared" si="0"/>
        <v>0</v>
      </c>
      <c r="I22" s="6"/>
    </row>
    <row r="23" spans="1:5" ht="12.75">
      <c r="A23" t="s">
        <v>14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2.75">
      <c r="A24" t="s">
        <v>15</v>
      </c>
      <c r="B24" s="6">
        <v>0</v>
      </c>
      <c r="C24" s="6">
        <v>0</v>
      </c>
      <c r="D24" s="6">
        <v>0</v>
      </c>
      <c r="E24" s="6">
        <f t="shared" si="0"/>
        <v>0</v>
      </c>
    </row>
    <row r="25" spans="1:5" ht="13.5" thickBot="1">
      <c r="A25" s="7" t="s">
        <v>16</v>
      </c>
      <c r="B25" s="8">
        <v>0</v>
      </c>
      <c r="C25" s="8">
        <v>0</v>
      </c>
      <c r="D25" s="8">
        <v>0</v>
      </c>
      <c r="E25" s="8">
        <f t="shared" si="0"/>
        <v>0</v>
      </c>
    </row>
    <row r="26" spans="1:5" ht="12.75">
      <c r="A26" s="1" t="s">
        <v>17</v>
      </c>
      <c r="B26" s="2">
        <f>SUM(B18:B25)</f>
        <v>0</v>
      </c>
      <c r="C26" s="2">
        <f>SUM(C18:C25)</f>
        <v>0</v>
      </c>
      <c r="D26" s="2">
        <f>SUM(D18:D25)</f>
        <v>0</v>
      </c>
      <c r="E26" s="2">
        <f t="shared" si="0"/>
        <v>0</v>
      </c>
    </row>
    <row r="27" spans="2:5" ht="12.75">
      <c r="B27" s="6"/>
      <c r="C27" s="6"/>
      <c r="D27" s="6"/>
      <c r="E27" s="6"/>
    </row>
    <row r="28" spans="1:5" ht="12.75">
      <c r="A28" t="s">
        <v>18</v>
      </c>
      <c r="B28" s="6">
        <f>B26+B16</f>
        <v>0</v>
      </c>
      <c r="C28" s="6">
        <f>C26+C16</f>
        <v>0</v>
      </c>
      <c r="D28" s="6">
        <f>D26+D16</f>
        <v>0</v>
      </c>
      <c r="E28" s="6">
        <f t="shared" si="0"/>
        <v>0</v>
      </c>
    </row>
    <row r="29" spans="1:5" ht="12.75">
      <c r="A29" t="s">
        <v>19</v>
      </c>
      <c r="B29" s="6">
        <f>B26+B16-B20</f>
        <v>0</v>
      </c>
      <c r="C29" s="6">
        <f>C26+C16-C20</f>
        <v>0</v>
      </c>
      <c r="D29" s="6">
        <f>D26+D16-D20</f>
        <v>0</v>
      </c>
      <c r="E29" s="6">
        <f>E26+E16-E20</f>
        <v>0</v>
      </c>
    </row>
    <row r="30" spans="1:5" ht="13.5" thickBot="1">
      <c r="A30" s="7" t="s">
        <v>48</v>
      </c>
      <c r="B30" s="8">
        <f>B29*0.64</f>
        <v>0</v>
      </c>
      <c r="C30" s="8">
        <f>C29*0.64</f>
        <v>0</v>
      </c>
      <c r="D30" s="8">
        <f>D29*0.64</f>
        <v>0</v>
      </c>
      <c r="E30" s="8">
        <f>E29*0.64</f>
        <v>0</v>
      </c>
    </row>
    <row r="31" spans="1:5" ht="12.75">
      <c r="A31" s="1" t="s">
        <v>20</v>
      </c>
      <c r="B31" s="2">
        <f>B30+B28</f>
        <v>0</v>
      </c>
      <c r="C31" s="2">
        <f>C30+C28</f>
        <v>0</v>
      </c>
      <c r="D31" s="2">
        <f>D30+D28</f>
        <v>0</v>
      </c>
      <c r="E31" s="2">
        <f>B31-C31-D31</f>
        <v>0</v>
      </c>
    </row>
    <row r="32" spans="2:5" ht="12.75">
      <c r="B32" s="6"/>
      <c r="C32" s="6"/>
      <c r="D32" s="6"/>
      <c r="E32" s="6"/>
    </row>
    <row r="33" spans="1:5" ht="12.75">
      <c r="A33" s="1" t="s">
        <v>21</v>
      </c>
      <c r="B33" s="2"/>
      <c r="C33" s="2"/>
      <c r="D33" s="2"/>
      <c r="E33" s="2">
        <f>E31</f>
        <v>0</v>
      </c>
    </row>
    <row r="34" spans="1:5" ht="12.75">
      <c r="A34" s="1" t="s">
        <v>22</v>
      </c>
      <c r="B34" s="2"/>
      <c r="C34" s="2"/>
      <c r="D34" s="2"/>
      <c r="E34" s="2">
        <f>E33/1.64</f>
        <v>0</v>
      </c>
    </row>
    <row r="35" spans="2:5" ht="12.75">
      <c r="B35" s="6"/>
      <c r="C35" s="6"/>
      <c r="D35" s="6"/>
      <c r="E35" s="6"/>
    </row>
    <row r="37" ht="12.75">
      <c r="A37" s="1" t="s">
        <v>32</v>
      </c>
    </row>
    <row r="38" ht="12.75">
      <c r="A38" s="1"/>
    </row>
    <row r="40" ht="12.75">
      <c r="A40" s="1" t="s">
        <v>33</v>
      </c>
    </row>
    <row r="45" ht="12.75">
      <c r="A45" s="1" t="s">
        <v>34</v>
      </c>
    </row>
  </sheetData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36" sqref="C36"/>
    </sheetView>
  </sheetViews>
  <sheetFormatPr defaultColWidth="9.140625" defaultRowHeight="12.75"/>
  <cols>
    <col min="1" max="1" width="28.57421875" style="0" customWidth="1"/>
    <col min="2" max="2" width="12.421875" style="0" customWidth="1"/>
    <col min="3" max="3" width="15.28125" style="0" bestFit="1" customWidth="1"/>
    <col min="4" max="4" width="14.8515625" style="0" customWidth="1"/>
    <col min="5" max="5" width="13.00390625" style="0" customWidth="1"/>
  </cols>
  <sheetData>
    <row r="1" ht="12.75">
      <c r="A1" t="s">
        <v>42</v>
      </c>
    </row>
    <row r="3" ht="12.75">
      <c r="A3" t="s">
        <v>43</v>
      </c>
    </row>
    <row r="4" ht="12.75">
      <c r="A4" t="s">
        <v>44</v>
      </c>
    </row>
    <row r="6" spans="1:5" ht="12.75">
      <c r="A6" s="1" t="s">
        <v>0</v>
      </c>
      <c r="B6" s="1"/>
      <c r="C6" s="1"/>
      <c r="D6" s="1"/>
      <c r="E6" s="2">
        <v>0</v>
      </c>
    </row>
    <row r="8" spans="1:5" ht="25.5">
      <c r="A8" s="3" t="s">
        <v>1</v>
      </c>
      <c r="B8" s="3" t="s">
        <v>2</v>
      </c>
      <c r="C8" s="4" t="s">
        <v>45</v>
      </c>
      <c r="D8" s="4" t="s">
        <v>46</v>
      </c>
      <c r="E8" s="5" t="s">
        <v>47</v>
      </c>
    </row>
    <row r="10" spans="1:5" ht="12.75">
      <c r="A10" t="s">
        <v>3</v>
      </c>
      <c r="B10" s="6">
        <v>0</v>
      </c>
      <c r="C10" s="6">
        <v>0</v>
      </c>
      <c r="D10" s="6">
        <v>0</v>
      </c>
      <c r="E10" s="6">
        <f>B10-C10-D10</f>
        <v>0</v>
      </c>
    </row>
    <row r="11" spans="1:5" ht="12.75">
      <c r="A11" t="s">
        <v>4</v>
      </c>
      <c r="B11" s="6">
        <v>0</v>
      </c>
      <c r="C11" s="6">
        <v>0</v>
      </c>
      <c r="D11" s="6">
        <v>0</v>
      </c>
      <c r="E11" s="6">
        <f aca="true" t="shared" si="0" ref="E11:E28">B11-C11-D11</f>
        <v>0</v>
      </c>
    </row>
    <row r="12" spans="1:5" ht="12.75">
      <c r="A12" t="s">
        <v>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2.75">
      <c r="A13" t="s">
        <v>37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2.75">
      <c r="A14" t="s">
        <v>6</v>
      </c>
      <c r="B14" s="6">
        <v>0</v>
      </c>
      <c r="C14" s="6">
        <v>0</v>
      </c>
      <c r="D14" s="6">
        <v>0</v>
      </c>
      <c r="E14" s="6">
        <f t="shared" si="0"/>
        <v>0</v>
      </c>
    </row>
    <row r="15" spans="1:5" ht="13.5" thickBot="1">
      <c r="A15" s="7" t="s">
        <v>7</v>
      </c>
      <c r="B15" s="8">
        <v>0</v>
      </c>
      <c r="C15" s="8">
        <f>C14*0.232</f>
        <v>0</v>
      </c>
      <c r="D15" s="8">
        <v>0</v>
      </c>
      <c r="E15" s="8">
        <f t="shared" si="0"/>
        <v>0</v>
      </c>
    </row>
    <row r="16" spans="1:5" ht="12.75">
      <c r="A16" s="1" t="s">
        <v>8</v>
      </c>
      <c r="B16" s="2">
        <f>SUM(B10:B15)</f>
        <v>0</v>
      </c>
      <c r="C16" s="2">
        <f>SUM(C10:C15)</f>
        <v>0</v>
      </c>
      <c r="D16" s="2">
        <f>SUM(D10:D15)</f>
        <v>0</v>
      </c>
      <c r="E16" s="2">
        <f t="shared" si="0"/>
        <v>0</v>
      </c>
    </row>
    <row r="17" spans="2:5" ht="12.75">
      <c r="B17" s="6"/>
      <c r="C17" s="6"/>
      <c r="D17" s="6"/>
      <c r="E17" s="6"/>
    </row>
    <row r="18" spans="1:5" ht="12.75">
      <c r="A18" t="s">
        <v>9</v>
      </c>
      <c r="B18" s="6">
        <v>0</v>
      </c>
      <c r="C18" s="6">
        <v>0</v>
      </c>
      <c r="D18" s="6">
        <v>0</v>
      </c>
      <c r="E18" s="6">
        <f t="shared" si="0"/>
        <v>0</v>
      </c>
    </row>
    <row r="19" spans="1:5" ht="12.75">
      <c r="A19" t="s">
        <v>11</v>
      </c>
      <c r="B19" s="6">
        <v>0</v>
      </c>
      <c r="C19" s="6">
        <v>0</v>
      </c>
      <c r="D19" s="6">
        <v>0</v>
      </c>
      <c r="E19" s="6">
        <f t="shared" si="0"/>
        <v>0</v>
      </c>
    </row>
    <row r="20" spans="1:5" ht="12.75">
      <c r="A20" t="s">
        <v>10</v>
      </c>
      <c r="B20" s="6">
        <v>0</v>
      </c>
      <c r="C20" s="6">
        <v>0</v>
      </c>
      <c r="D20" s="6">
        <v>0</v>
      </c>
      <c r="E20" s="6">
        <f>B20-C20-D20</f>
        <v>0</v>
      </c>
    </row>
    <row r="21" spans="1:5" ht="12.75">
      <c r="A21" t="s">
        <v>12</v>
      </c>
      <c r="B21" s="6">
        <v>0</v>
      </c>
      <c r="C21" s="6">
        <v>0</v>
      </c>
      <c r="D21" s="6">
        <v>0</v>
      </c>
      <c r="E21" s="6">
        <f t="shared" si="0"/>
        <v>0</v>
      </c>
    </row>
    <row r="22" spans="1:9" ht="12.75">
      <c r="A22" t="s">
        <v>13</v>
      </c>
      <c r="B22" s="6">
        <v>0</v>
      </c>
      <c r="C22" s="6">
        <v>0</v>
      </c>
      <c r="D22" s="6">
        <v>0</v>
      </c>
      <c r="E22" s="6">
        <f t="shared" si="0"/>
        <v>0</v>
      </c>
      <c r="I22" s="6"/>
    </row>
    <row r="23" spans="1:5" ht="12.75">
      <c r="A23" t="s">
        <v>14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2.75">
      <c r="A24" t="s">
        <v>15</v>
      </c>
      <c r="B24" s="6">
        <v>0</v>
      </c>
      <c r="C24" s="6">
        <v>0</v>
      </c>
      <c r="D24" s="6">
        <v>0</v>
      </c>
      <c r="E24" s="6">
        <f t="shared" si="0"/>
        <v>0</v>
      </c>
    </row>
    <row r="25" spans="1:5" ht="13.5" thickBot="1">
      <c r="A25" s="7" t="s">
        <v>16</v>
      </c>
      <c r="B25" s="8">
        <v>0</v>
      </c>
      <c r="C25" s="8">
        <v>0</v>
      </c>
      <c r="D25" s="8">
        <v>0</v>
      </c>
      <c r="E25" s="8">
        <f t="shared" si="0"/>
        <v>0</v>
      </c>
    </row>
    <row r="26" spans="1:5" ht="12.75">
      <c r="A26" s="1" t="s">
        <v>17</v>
      </c>
      <c r="B26" s="2">
        <f>SUM(B18:B25)</f>
        <v>0</v>
      </c>
      <c r="C26" s="2">
        <f>SUM(C18:C25)</f>
        <v>0</v>
      </c>
      <c r="D26" s="2">
        <f>SUM(D18:D25)</f>
        <v>0</v>
      </c>
      <c r="E26" s="2">
        <f t="shared" si="0"/>
        <v>0</v>
      </c>
    </row>
    <row r="27" spans="2:5" ht="12.75">
      <c r="B27" s="6"/>
      <c r="C27" s="6"/>
      <c r="D27" s="6"/>
      <c r="E27" s="6"/>
    </row>
    <row r="28" spans="1:5" ht="12.75">
      <c r="A28" t="s">
        <v>18</v>
      </c>
      <c r="B28" s="6">
        <f>B26+B16</f>
        <v>0</v>
      </c>
      <c r="C28" s="6">
        <f>C26+C16</f>
        <v>0</v>
      </c>
      <c r="D28" s="6">
        <f>D26+D16</f>
        <v>0</v>
      </c>
      <c r="E28" s="6">
        <f t="shared" si="0"/>
        <v>0</v>
      </c>
    </row>
    <row r="29" spans="1:5" ht="12.75">
      <c r="A29" t="s">
        <v>19</v>
      </c>
      <c r="B29" s="6">
        <f>B26+B16-B20</f>
        <v>0</v>
      </c>
      <c r="C29" s="6">
        <f>C26+C16-C20</f>
        <v>0</v>
      </c>
      <c r="D29" s="6">
        <f>D26+D16-D20</f>
        <v>0</v>
      </c>
      <c r="E29" s="6">
        <f>E26+E16-E20</f>
        <v>0</v>
      </c>
    </row>
    <row r="30" spans="1:5" ht="13.5" thickBot="1">
      <c r="A30" s="7" t="s">
        <v>48</v>
      </c>
      <c r="B30" s="8">
        <v>0</v>
      </c>
      <c r="C30" s="8">
        <f>C29*0.66</f>
        <v>0</v>
      </c>
      <c r="D30" s="8">
        <f>D29*0.67</f>
        <v>0</v>
      </c>
      <c r="E30" s="8">
        <f>E29*0.64</f>
        <v>0</v>
      </c>
    </row>
    <row r="31" spans="1:5" ht="12.75">
      <c r="A31" s="1" t="s">
        <v>20</v>
      </c>
      <c r="B31" s="2">
        <f>B30+B28</f>
        <v>0</v>
      </c>
      <c r="C31" s="2">
        <f>C30+C28</f>
        <v>0</v>
      </c>
      <c r="D31" s="2">
        <f>D30+D28</f>
        <v>0</v>
      </c>
      <c r="E31" s="2">
        <f>B31-C31-D31</f>
        <v>0</v>
      </c>
    </row>
    <row r="32" spans="2:5" ht="12.75">
      <c r="B32" s="6"/>
      <c r="C32" s="6"/>
      <c r="D32" s="6"/>
      <c r="E32" s="6"/>
    </row>
    <row r="33" spans="1:5" ht="12.75">
      <c r="A33" s="1" t="s">
        <v>21</v>
      </c>
      <c r="B33" s="2"/>
      <c r="C33" s="2"/>
      <c r="D33" s="2"/>
      <c r="E33" s="2">
        <f>E31</f>
        <v>0</v>
      </c>
    </row>
    <row r="34" spans="1:5" ht="12.75">
      <c r="A34" s="1" t="s">
        <v>22</v>
      </c>
      <c r="B34" s="2"/>
      <c r="C34" s="2"/>
      <c r="D34" s="2"/>
      <c r="E34" s="2">
        <f>E33/1.67</f>
        <v>0</v>
      </c>
    </row>
    <row r="35" spans="2:5" ht="12.75">
      <c r="B35" s="6"/>
      <c r="C35" s="6"/>
      <c r="D35" s="6"/>
      <c r="E35" s="6"/>
    </row>
    <row r="37" ht="12.75">
      <c r="A37" s="1" t="s">
        <v>32</v>
      </c>
    </row>
    <row r="38" ht="12.75">
      <c r="A38" s="1"/>
    </row>
    <row r="40" ht="12.75">
      <c r="A40" s="1" t="s">
        <v>33</v>
      </c>
    </row>
    <row r="45" ht="12.75">
      <c r="A45" s="1" t="s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10" sqref="C10"/>
    </sheetView>
  </sheetViews>
  <sheetFormatPr defaultColWidth="9.140625" defaultRowHeight="12.75"/>
  <cols>
    <col min="1" max="1" width="29.140625" style="0" bestFit="1" customWidth="1"/>
    <col min="2" max="3" width="15.7109375" style="0" customWidth="1"/>
  </cols>
  <sheetData>
    <row r="1" spans="2:3" ht="12.75">
      <c r="B1" s="9" t="s">
        <v>31</v>
      </c>
      <c r="C1" s="9" t="s">
        <v>35</v>
      </c>
    </row>
    <row r="2" spans="2:3" ht="12.75">
      <c r="B2" s="9" t="str">
        <f>1!A3</f>
        <v>Award Dates </v>
      </c>
      <c r="C2" s="9" t="str">
        <f>2!A3</f>
        <v>Award Dates </v>
      </c>
    </row>
    <row r="3" spans="2:3" ht="12.75">
      <c r="B3" s="9" t="str">
        <f>1!A4</f>
        <v>Fund #</v>
      </c>
      <c r="C3" s="9" t="str">
        <f>2!A4</f>
        <v>Fund #</v>
      </c>
    </row>
    <row r="5" spans="1:3" ht="12.75">
      <c r="A5" s="1" t="s">
        <v>0</v>
      </c>
      <c r="B5" s="2">
        <f>1!E6</f>
        <v>0</v>
      </c>
      <c r="C5" s="2">
        <f>2!E6</f>
        <v>0</v>
      </c>
    </row>
    <row r="7" spans="1:3" ht="12.75">
      <c r="A7" s="3" t="s">
        <v>1</v>
      </c>
      <c r="B7" s="4" t="s">
        <v>36</v>
      </c>
      <c r="C7" s="5" t="s">
        <v>36</v>
      </c>
    </row>
    <row r="9" spans="1:3" ht="12.75">
      <c r="A9" t="s">
        <v>3</v>
      </c>
      <c r="B9" s="6">
        <f>1!C10</f>
        <v>0</v>
      </c>
      <c r="C9" s="6">
        <f>2!C10</f>
        <v>0</v>
      </c>
    </row>
    <row r="10" spans="1:3" ht="12.75">
      <c r="A10" t="s">
        <v>4</v>
      </c>
      <c r="B10" s="6">
        <f>1!C11</f>
        <v>0</v>
      </c>
      <c r="C10" s="6">
        <f>2!C11</f>
        <v>0</v>
      </c>
    </row>
    <row r="11" spans="1:3" ht="12.75">
      <c r="A11" t="s">
        <v>5</v>
      </c>
      <c r="B11" s="6">
        <f>1!C12</f>
        <v>0</v>
      </c>
      <c r="C11" s="6">
        <f>2!C12</f>
        <v>0</v>
      </c>
    </row>
    <row r="12" spans="1:3" ht="12.75">
      <c r="A12" t="s">
        <v>23</v>
      </c>
      <c r="B12">
        <v>0</v>
      </c>
      <c r="C12" s="6">
        <v>0</v>
      </c>
    </row>
    <row r="13" spans="1:3" ht="12.75">
      <c r="A13" t="s">
        <v>24</v>
      </c>
      <c r="B13">
        <v>0</v>
      </c>
      <c r="C13" s="6">
        <v>0</v>
      </c>
    </row>
    <row r="14" spans="1:3" ht="12.75">
      <c r="A14" t="s">
        <v>25</v>
      </c>
      <c r="B14" s="6">
        <f>1!C13</f>
        <v>0</v>
      </c>
      <c r="C14" s="6">
        <v>0</v>
      </c>
    </row>
    <row r="15" spans="1:3" ht="12.75">
      <c r="A15" t="s">
        <v>26</v>
      </c>
      <c r="B15">
        <v>0</v>
      </c>
      <c r="C15" s="6">
        <f>0</f>
        <v>0</v>
      </c>
    </row>
    <row r="16" spans="1:3" ht="12.75">
      <c r="A16" t="s">
        <v>6</v>
      </c>
      <c r="B16" s="6">
        <f>1!C14</f>
        <v>0</v>
      </c>
      <c r="C16" s="6">
        <f>2!C14</f>
        <v>0</v>
      </c>
    </row>
    <row r="17" spans="1:3" ht="13.5" thickBot="1">
      <c r="A17" s="7" t="s">
        <v>7</v>
      </c>
      <c r="B17" s="8">
        <f>1!C15</f>
        <v>0</v>
      </c>
      <c r="C17" s="8">
        <f>2!C15</f>
        <v>0</v>
      </c>
    </row>
    <row r="18" spans="1:3" ht="12.75">
      <c r="A18" s="1" t="s">
        <v>8</v>
      </c>
      <c r="B18" s="2">
        <f>SUM(B9:B17)</f>
        <v>0</v>
      </c>
      <c r="C18" s="2">
        <f>SUM(C9:C17)</f>
        <v>0</v>
      </c>
    </row>
    <row r="20" spans="1:3" ht="12.75">
      <c r="A20" t="s">
        <v>9</v>
      </c>
      <c r="B20" s="6">
        <f>1!C18</f>
        <v>0</v>
      </c>
      <c r="C20" s="6">
        <f>2!C18</f>
        <v>0</v>
      </c>
    </row>
    <row r="21" spans="1:3" ht="12.75">
      <c r="A21" t="s">
        <v>10</v>
      </c>
      <c r="B21" s="6">
        <f>1!C20</f>
        <v>0</v>
      </c>
      <c r="C21">
        <v>0</v>
      </c>
    </row>
    <row r="22" spans="1:3" ht="12.75">
      <c r="A22" t="s">
        <v>13</v>
      </c>
      <c r="B22" s="6">
        <f>1!C22</f>
        <v>0</v>
      </c>
      <c r="C22" s="6">
        <f>2!C22</f>
        <v>0</v>
      </c>
    </row>
    <row r="23" spans="1:3" ht="12.75">
      <c r="A23" t="s">
        <v>14</v>
      </c>
      <c r="B23" s="6">
        <f>1!C23</f>
        <v>0</v>
      </c>
      <c r="C23" s="6">
        <f>2!C23</f>
        <v>0</v>
      </c>
    </row>
    <row r="24" spans="1:3" ht="12.75">
      <c r="A24" t="s">
        <v>15</v>
      </c>
      <c r="B24" s="6">
        <f>1!C24</f>
        <v>0</v>
      </c>
      <c r="C24" s="6">
        <f>2!C24</f>
        <v>0</v>
      </c>
    </row>
    <row r="25" spans="1:3" ht="12.75">
      <c r="A25" t="s">
        <v>38</v>
      </c>
      <c r="B25" s="6">
        <f>1!C21</f>
        <v>0</v>
      </c>
      <c r="C25" s="6">
        <v>0</v>
      </c>
    </row>
    <row r="26" spans="1:3" ht="12.75">
      <c r="A26" t="s">
        <v>27</v>
      </c>
      <c r="B26" s="6">
        <v>0</v>
      </c>
      <c r="C26" s="6">
        <v>0</v>
      </c>
    </row>
    <row r="27" spans="1:3" ht="12.75">
      <c r="A27" t="s">
        <v>28</v>
      </c>
      <c r="B27" s="6">
        <v>0</v>
      </c>
      <c r="C27" s="6">
        <v>0</v>
      </c>
    </row>
    <row r="28" spans="1:3" ht="12.75">
      <c r="A28" t="s">
        <v>29</v>
      </c>
      <c r="B28" s="6">
        <v>0</v>
      </c>
      <c r="C28" s="6">
        <v>0</v>
      </c>
    </row>
    <row r="29" spans="1:3" ht="13.5" thickBot="1">
      <c r="A29" s="7" t="s">
        <v>16</v>
      </c>
      <c r="B29" s="8">
        <f>'[1]ARO Fund#133413'!C25</f>
        <v>0</v>
      </c>
      <c r="C29" s="8">
        <f>'[1]NSF Fund #133418'!C30</f>
        <v>0</v>
      </c>
    </row>
    <row r="30" spans="1:3" ht="12.75">
      <c r="A30" s="1" t="s">
        <v>17</v>
      </c>
      <c r="B30" s="2">
        <f>SUM(B20:B29)</f>
        <v>0</v>
      </c>
      <c r="C30" s="2">
        <f>SUM(C20:C29)</f>
        <v>0</v>
      </c>
    </row>
    <row r="32" spans="1:3" ht="12.75">
      <c r="A32" t="s">
        <v>18</v>
      </c>
      <c r="B32" s="6">
        <f>B30+B18</f>
        <v>0</v>
      </c>
      <c r="C32" s="6">
        <f>C30+C18</f>
        <v>0</v>
      </c>
    </row>
    <row r="33" spans="1:3" ht="12.75">
      <c r="A33" t="s">
        <v>19</v>
      </c>
      <c r="B33" s="6">
        <f>B32-B21</f>
        <v>0</v>
      </c>
      <c r="C33" s="6">
        <f>C32-C21</f>
        <v>0</v>
      </c>
    </row>
    <row r="34" spans="1:3" ht="13.5" thickBot="1">
      <c r="A34" s="7" t="s">
        <v>39</v>
      </c>
      <c r="B34" s="8">
        <f>1!C30</f>
        <v>0</v>
      </c>
      <c r="C34" s="8">
        <f>C33*0.66</f>
        <v>0</v>
      </c>
    </row>
    <row r="35" spans="1:3" ht="12.75">
      <c r="A35" s="1" t="s">
        <v>20</v>
      </c>
      <c r="B35" s="2">
        <f>B34+B32</f>
        <v>0</v>
      </c>
      <c r="C35" s="2">
        <f>C33+C34</f>
        <v>0</v>
      </c>
    </row>
    <row r="37" spans="1:3" ht="12.75">
      <c r="A37" s="1" t="s">
        <v>30</v>
      </c>
      <c r="B37" s="2">
        <f>1!D31</f>
        <v>0</v>
      </c>
      <c r="C37" s="2">
        <f>2!D31</f>
        <v>0</v>
      </c>
    </row>
    <row r="39" spans="1:3" ht="12.75">
      <c r="A39" s="1" t="s">
        <v>21</v>
      </c>
      <c r="B39" s="2">
        <f>B5-B35-B37</f>
        <v>0</v>
      </c>
      <c r="C39" s="2">
        <f>C5-C35-C37</f>
        <v>0</v>
      </c>
    </row>
    <row r="40" spans="1:3" ht="12.75">
      <c r="A40" s="1" t="s">
        <v>22</v>
      </c>
      <c r="B40" s="2">
        <f>B39/1.64</f>
        <v>0</v>
      </c>
      <c r="C40" s="2">
        <f>C39/1.67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mccloskey</dc:creator>
  <cp:keywords/>
  <dc:description/>
  <cp:lastModifiedBy>Administrator</cp:lastModifiedBy>
  <cp:lastPrinted>2006-08-14T13:25:14Z</cp:lastPrinted>
  <dcterms:created xsi:type="dcterms:W3CDTF">2006-03-16T17:02:25Z</dcterms:created>
  <dcterms:modified xsi:type="dcterms:W3CDTF">2007-02-15T20:29:30Z</dcterms:modified>
  <cp:category/>
  <cp:version/>
  <cp:contentType/>
  <cp:contentStatus/>
</cp:coreProperties>
</file>